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tabRatio="746" activeTab="0"/>
  </bookViews>
  <sheets>
    <sheet name="1.1." sheetId="1" r:id="rId1"/>
  </sheets>
  <definedNames>
    <definedName name="_xlnm.Print_Area" localSheetId="0">'1.1.'!$A$1:$M$60</definedName>
    <definedName name="Combustibles">#REF!</definedName>
    <definedName name="Equipos">#REF!</definedName>
    <definedName name="Mano_de_Obra">#REF!</definedName>
    <definedName name="Materiales">#REF!</definedName>
  </definedNames>
  <calcPr fullCalcOnLoad="1"/>
</workbook>
</file>

<file path=xl/sharedStrings.xml><?xml version="1.0" encoding="utf-8"?>
<sst xmlns="http://schemas.openxmlformats.org/spreadsheetml/2006/main" count="45" uniqueCount="35">
  <si>
    <t>Precio Unitario ------------ =</t>
  </si>
  <si>
    <r>
      <t xml:space="preserve">a) </t>
    </r>
    <r>
      <rPr>
        <b/>
        <sz val="10"/>
        <rFont val="Arial"/>
        <family val="2"/>
      </rPr>
      <t>Materiales</t>
    </r>
  </si>
  <si>
    <r>
      <t xml:space="preserve">b) </t>
    </r>
    <r>
      <rPr>
        <b/>
        <sz val="10"/>
        <rFont val="Arial"/>
        <family val="2"/>
      </rPr>
      <t>Mano de Obra</t>
    </r>
  </si>
  <si>
    <t>Categoría</t>
  </si>
  <si>
    <t>[1]</t>
  </si>
  <si>
    <t>[2]</t>
  </si>
  <si>
    <t>[3]</t>
  </si>
  <si>
    <t>[4]</t>
  </si>
  <si>
    <t>Descripción</t>
  </si>
  <si>
    <t>Análisis de Precios</t>
  </si>
  <si>
    <t>Rendimiento:</t>
  </si>
  <si>
    <t>Ud</t>
  </si>
  <si>
    <t>Cantidad</t>
  </si>
  <si>
    <t>Costo Unitario</t>
  </si>
  <si>
    <t>Costo Parcial</t>
  </si>
  <si>
    <t>Costo Total Materiales</t>
  </si>
  <si>
    <t>[5]=[3]x[4]</t>
  </si>
  <si>
    <r>
      <t>Total de Materiales</t>
    </r>
    <r>
      <rPr>
        <sz val="10"/>
        <rFont val="Arial"/>
        <family val="0"/>
      </rPr>
      <t xml:space="preserve"> ---------------------------------------------------------------------------------------------------------------&gt;</t>
    </r>
  </si>
  <si>
    <t>[ I ]</t>
  </si>
  <si>
    <t>Costo Total    Mano de Obra</t>
  </si>
  <si>
    <r>
      <t>Total de Mano de Obra</t>
    </r>
    <r>
      <rPr>
        <sz val="10"/>
        <rFont val="Arial"/>
        <family val="0"/>
      </rPr>
      <t xml:space="preserve"> ---------------------------------------------------------------------------------------------------------&gt;</t>
    </r>
  </si>
  <si>
    <t>[ II ]</t>
  </si>
  <si>
    <r>
      <t>Costo -Costo</t>
    </r>
    <r>
      <rPr>
        <sz val="10"/>
        <rFont val="Arial"/>
        <family val="0"/>
      </rPr>
      <t xml:space="preserve"> ------------------------------------- =</t>
    </r>
  </si>
  <si>
    <t xml:space="preserve"> </t>
  </si>
  <si>
    <t>Costo - Costo x  K  =</t>
  </si>
  <si>
    <t>"K " = Coeficiente resumen de Anexo K</t>
  </si>
  <si>
    <t>.</t>
  </si>
  <si>
    <t xml:space="preserve">[ I ] + [ II ] </t>
  </si>
  <si>
    <t>Ítem</t>
  </si>
  <si>
    <t>Unidad del Ítem:</t>
  </si>
  <si>
    <t>PODER JUDICIAL DE SANTIAGO DEL ESTERO</t>
  </si>
  <si>
    <t>OFICINA DE ASESORAMIENTO TECNICO</t>
  </si>
  <si>
    <t>Anexo 11</t>
  </si>
  <si>
    <t>Obra: REMODELACION Y REFUNCIONALIZACION DE ESPACIOS DESTINADOS A ARCHIVO DE SENTENCIAS DEL PODER JUDICIAL DE SANTIAGO DEL ESTERO</t>
  </si>
  <si>
    <t>Ubicación: MATIENZO 1345, SANTIAGO DEL ESTERO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</si>
</sst>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_-* #,##0.00_-;\-* #,##0.00_-;_-* &quot;---&quot;??\ _-;_-@_-"/>
    <numFmt numFmtId="177" formatCode="0.000"/>
    <numFmt numFmtId="178" formatCode="#,##0.000"/>
    <numFmt numFmtId="179" formatCode="_-* #,##0.00_-;\-* #,##0.00_-;\ &quot;---&quot;??\ 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left" indent="1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Continuous" vertical="center" wrapText="1"/>
      <protection/>
    </xf>
    <xf numFmtId="0" fontId="0" fillId="0" borderId="23" xfId="0" applyFill="1" applyBorder="1" applyAlignment="1" applyProtection="1">
      <alignment horizontal="centerContinuous" vertical="center" wrapText="1"/>
      <protection/>
    </xf>
    <xf numFmtId="0" fontId="0" fillId="0" borderId="34" xfId="0" applyFill="1" applyBorder="1" applyAlignment="1" applyProtection="1">
      <alignment horizontal="centerContinuous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Continuous" vertical="center" wrapText="1"/>
      <protection/>
    </xf>
    <xf numFmtId="0" fontId="7" fillId="0" borderId="36" xfId="0" applyFont="1" applyFill="1" applyBorder="1" applyAlignment="1" applyProtection="1">
      <alignment horizontal="centerContinuous" vertical="center" wrapText="1"/>
      <protection/>
    </xf>
    <xf numFmtId="0" fontId="7" fillId="0" borderId="37" xfId="0" applyFont="1" applyFill="1" applyBorder="1" applyAlignment="1" applyProtection="1">
      <alignment horizontal="centerContinuous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 horizontal="center"/>
      <protection/>
    </xf>
    <xf numFmtId="177" fontId="0" fillId="0" borderId="38" xfId="0" applyNumberFormat="1" applyFill="1" applyBorder="1" applyAlignment="1" applyProtection="1">
      <alignment/>
      <protection locked="0"/>
    </xf>
    <xf numFmtId="176" fontId="0" fillId="0" borderId="39" xfId="0" applyNumberFormat="1" applyFill="1" applyBorder="1" applyAlignment="1" applyProtection="1">
      <alignment horizontal="right"/>
      <protection/>
    </xf>
    <xf numFmtId="176" fontId="0" fillId="0" borderId="38" xfId="0" applyNumberFormat="1" applyFill="1" applyBorder="1" applyAlignment="1" applyProtection="1">
      <alignment horizontal="right"/>
      <protection/>
    </xf>
    <xf numFmtId="4" fontId="0" fillId="0" borderId="38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/>
    </xf>
    <xf numFmtId="177" fontId="0" fillId="0" borderId="21" xfId="0" applyNumberFormat="1" applyFill="1" applyBorder="1" applyAlignment="1" applyProtection="1">
      <alignment/>
      <protection locked="0"/>
    </xf>
    <xf numFmtId="176" fontId="0" fillId="0" borderId="40" xfId="0" applyNumberFormat="1" applyFill="1" applyBorder="1" applyAlignment="1" applyProtection="1">
      <alignment horizontal="right"/>
      <protection/>
    </xf>
    <xf numFmtId="176" fontId="0" fillId="0" borderId="21" xfId="0" applyNumberFormat="1" applyFill="1" applyBorder="1" applyAlignment="1" applyProtection="1">
      <alignment horizontal="right"/>
      <protection/>
    </xf>
    <xf numFmtId="4" fontId="0" fillId="0" borderId="21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4" fontId="0" fillId="0" borderId="41" xfId="0" applyNumberForma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2" fontId="0" fillId="0" borderId="30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4" fontId="0" fillId="0" borderId="16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 locked="0"/>
    </xf>
    <xf numFmtId="179" fontId="0" fillId="0" borderId="39" xfId="0" applyNumberFormat="1" applyFill="1" applyBorder="1" applyAlignment="1" applyProtection="1">
      <alignment horizontal="center"/>
      <protection/>
    </xf>
    <xf numFmtId="179" fontId="0" fillId="0" borderId="39" xfId="0" applyNumberFormat="1" applyFill="1" applyBorder="1" applyAlignment="1" applyProtection="1">
      <alignment/>
      <protection locked="0"/>
    </xf>
    <xf numFmtId="179" fontId="0" fillId="0" borderId="39" xfId="0" applyNumberFormat="1" applyFill="1" applyBorder="1" applyAlignment="1" applyProtection="1">
      <alignment/>
      <protection/>
    </xf>
    <xf numFmtId="179" fontId="0" fillId="0" borderId="38" xfId="0" applyNumberForma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179" fontId="0" fillId="0" borderId="40" xfId="0" applyNumberFormat="1" applyFill="1" applyBorder="1" applyAlignment="1" applyProtection="1">
      <alignment/>
      <protection locked="0"/>
    </xf>
    <xf numFmtId="179" fontId="0" fillId="0" borderId="40" xfId="0" applyNumberFormat="1" applyFill="1" applyBorder="1" applyAlignment="1" applyProtection="1">
      <alignment/>
      <protection/>
    </xf>
    <xf numFmtId="179" fontId="0" fillId="0" borderId="21" xfId="0" applyNumberForma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/>
    </xf>
    <xf numFmtId="179" fontId="0" fillId="0" borderId="34" xfId="0" applyNumberFormat="1" applyFill="1" applyBorder="1" applyAlignment="1" applyProtection="1">
      <alignment/>
      <protection locked="0"/>
    </xf>
    <xf numFmtId="179" fontId="0" fillId="0" borderId="34" xfId="0" applyNumberFormat="1" applyFill="1" applyBorder="1" applyAlignment="1" applyProtection="1">
      <alignment/>
      <protection/>
    </xf>
    <xf numFmtId="179" fontId="0" fillId="0" borderId="24" xfId="0" applyNumberFormat="1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49" xfId="0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4" fillId="0" borderId="24" xfId="0" applyFont="1" applyBorder="1" applyAlignment="1">
      <alignment/>
    </xf>
    <xf numFmtId="0" fontId="3" fillId="0" borderId="28" xfId="0" applyFont="1" applyFill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 locked="0"/>
    </xf>
    <xf numFmtId="176" fontId="0" fillId="0" borderId="53" xfId="0" applyNumberForma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79" fontId="0" fillId="0" borderId="40" xfId="0" applyNumberFormat="1" applyFill="1" applyBorder="1" applyAlignment="1" applyProtection="1">
      <alignment horizontal="center"/>
      <protection/>
    </xf>
    <xf numFmtId="178" fontId="0" fillId="0" borderId="48" xfId="0" applyNumberFormat="1" applyFill="1" applyBorder="1" applyAlignment="1" applyProtection="1">
      <alignment/>
      <protection/>
    </xf>
    <xf numFmtId="2" fontId="0" fillId="0" borderId="48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2" fontId="0" fillId="0" borderId="51" xfId="0" applyNumberFormat="1" applyFill="1" applyBorder="1" applyAlignment="1" applyProtection="1">
      <alignment/>
      <protection/>
    </xf>
    <xf numFmtId="2" fontId="0" fillId="0" borderId="41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wrapText="1" shrinkToFit="1"/>
      <protection/>
    </xf>
    <xf numFmtId="0" fontId="0" fillId="0" borderId="0" xfId="0" applyAlignment="1">
      <alignment wrapText="1" shrinkToFit="1"/>
    </xf>
    <xf numFmtId="0" fontId="0" fillId="0" borderId="14" xfId="0" applyBorder="1" applyAlignment="1">
      <alignment wrapText="1" shrinkToFit="1"/>
    </xf>
    <xf numFmtId="176" fontId="0" fillId="0" borderId="21" xfId="0" applyNumberFormat="1" applyFill="1" applyBorder="1" applyAlignment="1" applyProtection="1">
      <alignment horizontal="center"/>
      <protection/>
    </xf>
    <xf numFmtId="176" fontId="0" fillId="0" borderId="18" xfId="0" applyNumberForma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176" fontId="0" fillId="0" borderId="21" xfId="0" applyNumberFormat="1" applyFill="1" applyBorder="1" applyAlignment="1" applyProtection="1">
      <alignment horizontal="right"/>
      <protection/>
    </xf>
    <xf numFmtId="176" fontId="0" fillId="0" borderId="18" xfId="0" applyNumberForma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18" xfId="0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indent="1"/>
      <protection/>
    </xf>
    <xf numFmtId="0" fontId="0" fillId="0" borderId="43" xfId="0" applyFill="1" applyBorder="1" applyAlignment="1" applyProtection="1">
      <alignment horizontal="left" inden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76" fontId="0" fillId="0" borderId="40" xfId="0" applyNumberForma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4" fontId="0" fillId="0" borderId="55" xfId="0" applyNumberForma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4" fontId="0" fillId="0" borderId="55" xfId="0" applyNumberForma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2" fontId="0" fillId="0" borderId="55" xfId="54" applyNumberFormat="1" applyFill="1" applyBorder="1" applyAlignment="1" applyProtection="1">
      <alignment horizontal="center" vertical="center"/>
      <protection/>
    </xf>
    <xf numFmtId="2" fontId="0" fillId="0" borderId="16" xfId="54" applyNumberForma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0" fillId="0" borderId="38" xfId="0" applyNumberFormat="1" applyFill="1" applyBorder="1" applyAlignment="1" applyProtection="1">
      <alignment horizontal="center"/>
      <protection/>
    </xf>
    <xf numFmtId="176" fontId="0" fillId="0" borderId="43" xfId="0" applyNumberForma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176" fontId="0" fillId="0" borderId="24" xfId="0" applyNumberFormat="1" applyFill="1" applyBorder="1" applyAlignment="1" applyProtection="1">
      <alignment horizontal="center"/>
      <protection/>
    </xf>
    <xf numFmtId="176" fontId="0" fillId="0" borderId="23" xfId="0" applyNumberFormat="1" applyFill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0" fillId="0" borderId="53" xfId="0" applyNumberForma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76" fontId="0" fillId="0" borderId="38" xfId="0" applyNumberFormat="1" applyFill="1" applyBorder="1" applyAlignment="1" applyProtection="1">
      <alignment horizontal="right"/>
      <protection/>
    </xf>
    <xf numFmtId="176" fontId="0" fillId="0" borderId="43" xfId="0" applyNumberForma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Normal="75" zoomScaleSheetLayoutView="100" zoomScalePageLayoutView="0" workbookViewId="0" topLeftCell="A1">
      <selection activeCell="B4" sqref="B4:L4"/>
    </sheetView>
  </sheetViews>
  <sheetFormatPr defaultColWidth="11.421875" defaultRowHeight="12.75"/>
  <cols>
    <col min="1" max="1" width="0.85546875" style="5" customWidth="1"/>
    <col min="2" max="2" width="5.57421875" style="5" customWidth="1"/>
    <col min="3" max="3" width="30.7109375" style="5" customWidth="1"/>
    <col min="4" max="4" width="8.57421875" style="5" customWidth="1"/>
    <col min="5" max="5" width="9.140625" style="5" customWidth="1"/>
    <col min="6" max="6" width="9.57421875" style="5" customWidth="1"/>
    <col min="7" max="7" width="10.140625" style="5" customWidth="1"/>
    <col min="8" max="8" width="1.421875" style="5" customWidth="1"/>
    <col min="9" max="9" width="11.7109375" style="5" customWidth="1"/>
    <col min="10" max="10" width="1.421875" style="5" customWidth="1"/>
    <col min="11" max="11" width="11.7109375" style="5" customWidth="1"/>
    <col min="12" max="12" width="6.7109375" style="5" customWidth="1"/>
    <col min="13" max="13" width="0.85546875" style="5" customWidth="1"/>
    <col min="14" max="14" width="0.71875" style="5" customWidth="1"/>
    <col min="15" max="16384" width="11.421875" style="5" customWidth="1"/>
  </cols>
  <sheetData>
    <row r="1" spans="1:13" ht="18" customHeight="1" thickBot="1">
      <c r="A1" s="16"/>
      <c r="B1" s="210" t="s">
        <v>32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7"/>
    </row>
    <row r="2" spans="1:17" ht="18">
      <c r="A2" s="18"/>
      <c r="B2" s="1" t="s">
        <v>30</v>
      </c>
      <c r="C2" s="2"/>
      <c r="D2" s="2"/>
      <c r="E2" s="4"/>
      <c r="F2" s="4"/>
      <c r="G2" s="4"/>
      <c r="H2" s="4"/>
      <c r="I2" s="4"/>
      <c r="J2" s="4"/>
      <c r="K2" s="4"/>
      <c r="L2" s="3"/>
      <c r="M2" s="15"/>
      <c r="O2" s="19"/>
      <c r="P2" s="9"/>
      <c r="Q2" s="9"/>
    </row>
    <row r="3" spans="1:13" ht="12.75">
      <c r="A3" s="18"/>
      <c r="B3" s="6" t="s">
        <v>31</v>
      </c>
      <c r="C3" s="7"/>
      <c r="D3" s="7"/>
      <c r="E3" s="9"/>
      <c r="F3" s="9"/>
      <c r="G3" s="9"/>
      <c r="H3" s="9"/>
      <c r="I3" s="9"/>
      <c r="J3" s="9"/>
      <c r="K3" s="9"/>
      <c r="L3" s="8"/>
      <c r="M3" s="15"/>
    </row>
    <row r="4" spans="1:13" ht="25.5" customHeight="1">
      <c r="A4" s="18"/>
      <c r="B4" s="150" t="s">
        <v>33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15"/>
    </row>
    <row r="5" spans="1:13" ht="12.75">
      <c r="A5" s="18"/>
      <c r="B5" s="149" t="s">
        <v>34</v>
      </c>
      <c r="C5" s="9"/>
      <c r="D5" s="10"/>
      <c r="E5" s="9"/>
      <c r="F5" s="9"/>
      <c r="G5" s="9"/>
      <c r="H5" s="9"/>
      <c r="I5" s="7"/>
      <c r="J5" s="9"/>
      <c r="K5" s="9"/>
      <c r="L5" s="8"/>
      <c r="M5" s="15"/>
    </row>
    <row r="6" spans="1:13" ht="13.5" thickBot="1">
      <c r="A6" s="18"/>
      <c r="B6" s="11"/>
      <c r="C6" s="12"/>
      <c r="D6" s="13"/>
      <c r="E6" s="12"/>
      <c r="F6" s="12"/>
      <c r="G6" s="12"/>
      <c r="H6" s="12"/>
      <c r="I6" s="12"/>
      <c r="J6" s="12"/>
      <c r="K6" s="12"/>
      <c r="L6" s="14"/>
      <c r="M6" s="15"/>
    </row>
    <row r="7" spans="1:13" ht="5.25" customHeight="1">
      <c r="A7" s="18"/>
      <c r="B7" s="20"/>
      <c r="C7" s="7"/>
      <c r="D7" s="7"/>
      <c r="E7" s="9"/>
      <c r="F7" s="9"/>
      <c r="G7" s="9"/>
      <c r="H7" s="9"/>
      <c r="I7" s="9"/>
      <c r="J7" s="9"/>
      <c r="K7" s="9"/>
      <c r="L7" s="9"/>
      <c r="M7" s="15"/>
    </row>
    <row r="8" spans="1:13" ht="25.5" customHeight="1" thickBot="1">
      <c r="A8" s="18"/>
      <c r="B8" s="211" t="s">
        <v>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15"/>
    </row>
    <row r="9" spans="1:13" ht="15" customHeight="1">
      <c r="A9" s="18"/>
      <c r="B9" s="165" t="s">
        <v>28</v>
      </c>
      <c r="C9" s="119" t="s">
        <v>23</v>
      </c>
      <c r="D9" s="21"/>
      <c r="E9" s="21"/>
      <c r="F9" s="21"/>
      <c r="G9" s="22"/>
      <c r="H9" s="23"/>
      <c r="I9" s="24" t="s">
        <v>29</v>
      </c>
      <c r="J9" s="25"/>
      <c r="K9" s="25"/>
      <c r="L9" s="26" t="s">
        <v>26</v>
      </c>
      <c r="M9" s="15"/>
    </row>
    <row r="10" spans="1:13" ht="12.75">
      <c r="A10" s="18"/>
      <c r="B10" s="166"/>
      <c r="C10" s="120"/>
      <c r="D10" s="27"/>
      <c r="E10" s="27"/>
      <c r="F10" s="27"/>
      <c r="G10" s="28"/>
      <c r="H10" s="29"/>
      <c r="I10" s="30" t="s">
        <v>10</v>
      </c>
      <c r="J10" s="31"/>
      <c r="K10" s="32"/>
      <c r="L10" s="33">
        <f>IF(K10&gt;0,CONCATENATE($L$9&amp;" /día"),"")</f>
      </c>
      <c r="M10" s="15"/>
    </row>
    <row r="11" spans="1:13" ht="13.5" thickBot="1">
      <c r="A11" s="18"/>
      <c r="B11" s="167"/>
      <c r="C11" s="172"/>
      <c r="D11" s="173"/>
      <c r="E11" s="173"/>
      <c r="F11" s="173"/>
      <c r="G11" s="174"/>
      <c r="H11" s="34"/>
      <c r="I11" s="35"/>
      <c r="J11" s="36"/>
      <c r="K11" s="36"/>
      <c r="L11" s="37"/>
      <c r="M11" s="15"/>
    </row>
    <row r="12" spans="1:13" ht="18" customHeight="1" thickBot="1">
      <c r="A12" s="18"/>
      <c r="B12" s="38" t="s">
        <v>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"/>
    </row>
    <row r="13" spans="1:13" ht="22.5" customHeight="1">
      <c r="A13" s="18"/>
      <c r="B13" s="40"/>
      <c r="C13" s="41" t="s">
        <v>8</v>
      </c>
      <c r="D13" s="42"/>
      <c r="E13" s="43" t="s">
        <v>11</v>
      </c>
      <c r="F13" s="43" t="s">
        <v>12</v>
      </c>
      <c r="G13" s="43" t="s">
        <v>13</v>
      </c>
      <c r="H13" s="44"/>
      <c r="I13" s="161" t="s">
        <v>14</v>
      </c>
      <c r="J13" s="162"/>
      <c r="K13" s="193" t="s">
        <v>15</v>
      </c>
      <c r="L13" s="194"/>
      <c r="M13" s="15"/>
    </row>
    <row r="14" spans="1:13" ht="12.75" customHeight="1" thickBot="1">
      <c r="A14" s="18"/>
      <c r="B14" s="46"/>
      <c r="C14" s="47" t="s">
        <v>4</v>
      </c>
      <c r="D14" s="48"/>
      <c r="E14" s="49" t="s">
        <v>5</v>
      </c>
      <c r="F14" s="49" t="s">
        <v>6</v>
      </c>
      <c r="G14" s="49" t="s">
        <v>7</v>
      </c>
      <c r="H14" s="50"/>
      <c r="I14" s="177" t="s">
        <v>16</v>
      </c>
      <c r="J14" s="178"/>
      <c r="K14" s="195"/>
      <c r="L14" s="196"/>
      <c r="M14" s="15"/>
    </row>
    <row r="15" spans="1:13" ht="12.75">
      <c r="A15" s="18"/>
      <c r="B15" s="52"/>
      <c r="C15" s="175">
        <f aca="true" t="shared" si="0" ref="C15:C28">IF($B15,VLOOKUP($B15,Materiales,2,FALSE),"")</f>
      </c>
      <c r="D15" s="176"/>
      <c r="E15" s="53">
        <f aca="true" t="shared" si="1" ref="E15:E28">IF($B15,VLOOKUP($B15,Materiales,5,FALSE),"")</f>
      </c>
      <c r="F15" s="54"/>
      <c r="G15" s="55"/>
      <c r="H15" s="56"/>
      <c r="I15" s="215"/>
      <c r="J15" s="216"/>
      <c r="K15" s="57"/>
      <c r="L15" s="58"/>
      <c r="M15" s="15"/>
    </row>
    <row r="16" spans="1:13" ht="12.75">
      <c r="A16" s="18"/>
      <c r="B16" s="59"/>
      <c r="C16" s="163">
        <f t="shared" si="0"/>
      </c>
      <c r="D16" s="164"/>
      <c r="E16" s="60">
        <f t="shared" si="1"/>
      </c>
      <c r="F16" s="61"/>
      <c r="G16" s="62"/>
      <c r="H16" s="63"/>
      <c r="I16" s="157"/>
      <c r="J16" s="158"/>
      <c r="K16" s="64"/>
      <c r="L16" s="65"/>
      <c r="M16" s="15"/>
    </row>
    <row r="17" spans="1:13" ht="12.75">
      <c r="A17" s="18"/>
      <c r="B17" s="59"/>
      <c r="C17" s="163">
        <f t="shared" si="0"/>
      </c>
      <c r="D17" s="164"/>
      <c r="E17" s="60">
        <f t="shared" si="1"/>
      </c>
      <c r="F17" s="61"/>
      <c r="G17" s="62"/>
      <c r="H17" s="63"/>
      <c r="I17" s="157"/>
      <c r="J17" s="158"/>
      <c r="K17" s="64"/>
      <c r="L17" s="65"/>
      <c r="M17" s="15"/>
    </row>
    <row r="18" spans="1:13" ht="12.75">
      <c r="A18" s="18"/>
      <c r="B18" s="59"/>
      <c r="C18" s="163">
        <f t="shared" si="0"/>
      </c>
      <c r="D18" s="164"/>
      <c r="E18" s="60">
        <f t="shared" si="1"/>
      </c>
      <c r="F18" s="61"/>
      <c r="G18" s="62"/>
      <c r="H18" s="63"/>
      <c r="I18" s="157"/>
      <c r="J18" s="158"/>
      <c r="K18" s="64"/>
      <c r="L18" s="65"/>
      <c r="M18" s="15"/>
    </row>
    <row r="19" spans="1:13" ht="12.75">
      <c r="A19" s="18"/>
      <c r="B19" s="59"/>
      <c r="C19" s="163">
        <f t="shared" si="0"/>
      </c>
      <c r="D19" s="164"/>
      <c r="E19" s="60">
        <f t="shared" si="1"/>
      </c>
      <c r="F19" s="61"/>
      <c r="G19" s="62"/>
      <c r="H19" s="63"/>
      <c r="I19" s="157"/>
      <c r="J19" s="158"/>
      <c r="K19" s="64"/>
      <c r="L19" s="65"/>
      <c r="M19" s="15"/>
    </row>
    <row r="20" spans="1:13" ht="12.75">
      <c r="A20" s="18"/>
      <c r="B20" s="59"/>
      <c r="C20" s="163">
        <f t="shared" si="0"/>
      </c>
      <c r="D20" s="164"/>
      <c r="E20" s="60">
        <f t="shared" si="1"/>
      </c>
      <c r="F20" s="61"/>
      <c r="G20" s="62"/>
      <c r="H20" s="63"/>
      <c r="I20" s="157"/>
      <c r="J20" s="158"/>
      <c r="K20" s="64"/>
      <c r="L20" s="65"/>
      <c r="M20" s="15"/>
    </row>
    <row r="21" spans="1:13" ht="12.75">
      <c r="A21" s="18"/>
      <c r="B21" s="59"/>
      <c r="C21" s="163">
        <f t="shared" si="0"/>
      </c>
      <c r="D21" s="164"/>
      <c r="E21" s="60">
        <f t="shared" si="1"/>
      </c>
      <c r="F21" s="61"/>
      <c r="G21" s="62"/>
      <c r="H21" s="63"/>
      <c r="I21" s="157"/>
      <c r="J21" s="158"/>
      <c r="K21" s="64"/>
      <c r="L21" s="65"/>
      <c r="M21" s="15"/>
    </row>
    <row r="22" spans="1:13" ht="12.75">
      <c r="A22" s="18"/>
      <c r="B22" s="59"/>
      <c r="C22" s="163">
        <f t="shared" si="0"/>
      </c>
      <c r="D22" s="164"/>
      <c r="E22" s="60">
        <f t="shared" si="1"/>
      </c>
      <c r="F22" s="61"/>
      <c r="G22" s="62"/>
      <c r="H22" s="63"/>
      <c r="I22" s="157"/>
      <c r="J22" s="158"/>
      <c r="K22" s="64"/>
      <c r="L22" s="65"/>
      <c r="M22" s="15"/>
    </row>
    <row r="23" spans="1:13" ht="12.75">
      <c r="A23" s="18"/>
      <c r="B23" s="59"/>
      <c r="C23" s="163">
        <f t="shared" si="0"/>
      </c>
      <c r="D23" s="164"/>
      <c r="E23" s="60">
        <f t="shared" si="1"/>
      </c>
      <c r="F23" s="61"/>
      <c r="G23" s="62"/>
      <c r="H23" s="63"/>
      <c r="I23" s="157"/>
      <c r="J23" s="158"/>
      <c r="K23" s="64"/>
      <c r="L23" s="65"/>
      <c r="M23" s="15"/>
    </row>
    <row r="24" spans="1:13" ht="12.75">
      <c r="A24" s="18"/>
      <c r="B24" s="59"/>
      <c r="C24" s="163">
        <f t="shared" si="0"/>
      </c>
      <c r="D24" s="164"/>
      <c r="E24" s="60">
        <f t="shared" si="1"/>
      </c>
      <c r="F24" s="61"/>
      <c r="G24" s="62"/>
      <c r="H24" s="63"/>
      <c r="I24" s="157"/>
      <c r="J24" s="158"/>
      <c r="K24" s="64"/>
      <c r="L24" s="65"/>
      <c r="M24" s="15"/>
    </row>
    <row r="25" spans="1:13" ht="12.75">
      <c r="A25" s="18"/>
      <c r="B25" s="59"/>
      <c r="C25" s="163">
        <f t="shared" si="0"/>
      </c>
      <c r="D25" s="164"/>
      <c r="E25" s="60">
        <f t="shared" si="1"/>
      </c>
      <c r="F25" s="61"/>
      <c r="G25" s="62"/>
      <c r="H25" s="63"/>
      <c r="I25" s="157"/>
      <c r="J25" s="158"/>
      <c r="K25" s="64"/>
      <c r="L25" s="65"/>
      <c r="M25" s="15"/>
    </row>
    <row r="26" spans="1:13" ht="12.75">
      <c r="A26" s="18"/>
      <c r="B26" s="59"/>
      <c r="C26" s="163">
        <f t="shared" si="0"/>
      </c>
      <c r="D26" s="164"/>
      <c r="E26" s="60">
        <f t="shared" si="1"/>
      </c>
      <c r="F26" s="61"/>
      <c r="G26" s="62"/>
      <c r="H26" s="63"/>
      <c r="I26" s="157"/>
      <c r="J26" s="158"/>
      <c r="K26" s="64"/>
      <c r="L26" s="65"/>
      <c r="M26" s="15"/>
    </row>
    <row r="27" spans="1:13" ht="12.75">
      <c r="A27" s="18"/>
      <c r="B27" s="59"/>
      <c r="C27" s="163">
        <f t="shared" si="0"/>
      </c>
      <c r="D27" s="164"/>
      <c r="E27" s="60">
        <f t="shared" si="1"/>
      </c>
      <c r="F27" s="61"/>
      <c r="G27" s="62"/>
      <c r="H27" s="63"/>
      <c r="I27" s="157"/>
      <c r="J27" s="158"/>
      <c r="K27" s="64"/>
      <c r="L27" s="65"/>
      <c r="M27" s="15"/>
    </row>
    <row r="28" spans="1:13" ht="12.75">
      <c r="A28" s="18"/>
      <c r="B28" s="59"/>
      <c r="C28" s="163">
        <f t="shared" si="0"/>
      </c>
      <c r="D28" s="164"/>
      <c r="E28" s="60">
        <f t="shared" si="1"/>
      </c>
      <c r="F28" s="61"/>
      <c r="G28" s="62"/>
      <c r="H28" s="63"/>
      <c r="I28" s="157"/>
      <c r="J28" s="158"/>
      <c r="K28" s="64"/>
      <c r="L28" s="65"/>
      <c r="M28" s="15"/>
    </row>
    <row r="29" spans="1:13" ht="15" customHeight="1">
      <c r="A29" s="18"/>
      <c r="B29" s="135"/>
      <c r="C29" s="127"/>
      <c r="D29" s="127"/>
      <c r="E29" s="102"/>
      <c r="F29" s="102"/>
      <c r="G29" s="131"/>
      <c r="H29" s="131"/>
      <c r="I29" s="159"/>
      <c r="J29" s="159"/>
      <c r="K29" s="146"/>
      <c r="L29" s="65"/>
      <c r="M29" s="15"/>
    </row>
    <row r="30" spans="1:13" ht="12.75" customHeight="1">
      <c r="A30" s="18"/>
      <c r="B30" s="136"/>
      <c r="C30" s="101"/>
      <c r="D30" s="101"/>
      <c r="E30" s="102"/>
      <c r="F30" s="102"/>
      <c r="G30" s="102"/>
      <c r="H30" s="102"/>
      <c r="I30" s="81"/>
      <c r="J30" s="143"/>
      <c r="K30" s="64"/>
      <c r="L30" s="147"/>
      <c r="M30" s="15"/>
    </row>
    <row r="31" spans="1:13" ht="12.75" customHeight="1">
      <c r="A31" s="18"/>
      <c r="B31" s="168"/>
      <c r="C31" s="169"/>
      <c r="D31" s="123"/>
      <c r="E31" s="138"/>
      <c r="F31" s="138"/>
      <c r="G31" s="138"/>
      <c r="H31" s="138"/>
      <c r="I31" s="160"/>
      <c r="J31" s="160"/>
      <c r="K31" s="213"/>
      <c r="L31" s="214"/>
      <c r="M31" s="15"/>
    </row>
    <row r="32" spans="1:13" ht="12.75" customHeight="1">
      <c r="A32" s="18"/>
      <c r="B32" s="170"/>
      <c r="C32" s="171"/>
      <c r="D32" s="124"/>
      <c r="E32" s="139"/>
      <c r="F32" s="139"/>
      <c r="G32" s="139"/>
      <c r="H32" s="139"/>
      <c r="I32" s="192"/>
      <c r="J32" s="192"/>
      <c r="K32" s="213"/>
      <c r="L32" s="214"/>
      <c r="M32" s="15"/>
    </row>
    <row r="33" spans="1:13" ht="12.75" customHeight="1">
      <c r="A33" s="18"/>
      <c r="B33" s="59"/>
      <c r="C33" s="101"/>
      <c r="D33" s="125"/>
      <c r="E33" s="140"/>
      <c r="F33" s="84"/>
      <c r="G33" s="85"/>
      <c r="H33" s="85"/>
      <c r="I33" s="179"/>
      <c r="J33" s="179"/>
      <c r="K33" s="64"/>
      <c r="L33" s="65"/>
      <c r="M33" s="15"/>
    </row>
    <row r="34" spans="1:13" ht="12.75" customHeight="1">
      <c r="A34" s="18"/>
      <c r="B34" s="59"/>
      <c r="C34" s="101"/>
      <c r="D34" s="125"/>
      <c r="E34" s="130"/>
      <c r="F34" s="84"/>
      <c r="G34" s="85"/>
      <c r="H34" s="85"/>
      <c r="I34" s="179"/>
      <c r="J34" s="179"/>
      <c r="K34" s="64"/>
      <c r="L34" s="65"/>
      <c r="M34" s="15"/>
    </row>
    <row r="35" spans="1:13" ht="12.75" customHeight="1">
      <c r="A35" s="18"/>
      <c r="B35" s="59"/>
      <c r="C35" s="101"/>
      <c r="D35" s="125"/>
      <c r="E35" s="130"/>
      <c r="F35" s="84"/>
      <c r="G35" s="85"/>
      <c r="H35" s="85"/>
      <c r="I35" s="179"/>
      <c r="J35" s="179"/>
      <c r="K35" s="64"/>
      <c r="L35" s="65"/>
      <c r="M35" s="15"/>
    </row>
    <row r="36" spans="1:13" ht="12.75" customHeight="1">
      <c r="A36" s="18"/>
      <c r="B36" s="59"/>
      <c r="C36" s="101"/>
      <c r="D36" s="125"/>
      <c r="E36" s="130"/>
      <c r="F36" s="84"/>
      <c r="G36" s="85"/>
      <c r="H36" s="85"/>
      <c r="I36" s="179"/>
      <c r="J36" s="179"/>
      <c r="K36" s="64"/>
      <c r="L36" s="65"/>
      <c r="M36" s="15"/>
    </row>
    <row r="37" spans="1:13" ht="12.75" customHeight="1">
      <c r="A37" s="18"/>
      <c r="B37" s="59"/>
      <c r="C37" s="101"/>
      <c r="D37" s="125"/>
      <c r="E37" s="130"/>
      <c r="F37" s="84"/>
      <c r="G37" s="85"/>
      <c r="H37" s="85"/>
      <c r="I37" s="179"/>
      <c r="J37" s="179"/>
      <c r="K37" s="64"/>
      <c r="L37" s="65"/>
      <c r="M37" s="15"/>
    </row>
    <row r="38" spans="1:13" ht="12.75" customHeight="1">
      <c r="A38" s="18"/>
      <c r="B38" s="135"/>
      <c r="C38" s="127"/>
      <c r="D38" s="127"/>
      <c r="E38" s="102"/>
      <c r="F38" s="102"/>
      <c r="G38" s="131"/>
      <c r="H38" s="131"/>
      <c r="I38" s="159"/>
      <c r="J38" s="159"/>
      <c r="K38" s="64"/>
      <c r="L38" s="65"/>
      <c r="M38" s="15"/>
    </row>
    <row r="39" spans="1:16" ht="12.75" customHeight="1">
      <c r="A39" s="18"/>
      <c r="B39" s="137"/>
      <c r="C39" s="113"/>
      <c r="D39" s="101"/>
      <c r="E39" s="103"/>
      <c r="F39" s="141"/>
      <c r="G39" s="142"/>
      <c r="H39" s="142"/>
      <c r="I39" s="145"/>
      <c r="J39" s="144"/>
      <c r="K39" s="66"/>
      <c r="L39" s="148"/>
      <c r="M39" s="15"/>
      <c r="P39" s="117"/>
    </row>
    <row r="40" spans="1:15" ht="15" customHeight="1" thickBot="1">
      <c r="A40" s="18"/>
      <c r="B40" s="67" t="s">
        <v>17</v>
      </c>
      <c r="C40" s="68"/>
      <c r="D40" s="68"/>
      <c r="E40" s="36"/>
      <c r="F40" s="36"/>
      <c r="G40" s="69"/>
      <c r="H40" s="69"/>
      <c r="I40" s="180" t="s">
        <v>18</v>
      </c>
      <c r="J40" s="181"/>
      <c r="K40" s="70"/>
      <c r="L40" s="71">
        <f>IF(K40&gt;0,CONCATENATE("$/"&amp;$L$9),"")</f>
      </c>
      <c r="M40" s="15"/>
      <c r="O40" s="118"/>
    </row>
    <row r="41" spans="1:13" ht="21" customHeight="1" thickBot="1">
      <c r="A41" s="18"/>
      <c r="B41" s="38" t="s">
        <v>2</v>
      </c>
      <c r="C41" s="39"/>
      <c r="D41" s="39"/>
      <c r="E41" s="39"/>
      <c r="F41" s="39"/>
      <c r="G41" s="39"/>
      <c r="H41" s="39"/>
      <c r="I41" s="39"/>
      <c r="J41" s="39"/>
      <c r="K41" s="72"/>
      <c r="L41" s="39"/>
      <c r="M41" s="15"/>
    </row>
    <row r="42" spans="1:16" ht="27" customHeight="1">
      <c r="A42" s="18"/>
      <c r="B42" s="155" t="s">
        <v>3</v>
      </c>
      <c r="C42" s="156"/>
      <c r="D42" s="45"/>
      <c r="E42" s="43" t="s">
        <v>11</v>
      </c>
      <c r="F42" s="43" t="s">
        <v>12</v>
      </c>
      <c r="G42" s="43" t="s">
        <v>13</v>
      </c>
      <c r="H42" s="44"/>
      <c r="I42" s="161" t="s">
        <v>14</v>
      </c>
      <c r="J42" s="162"/>
      <c r="K42" s="193" t="s">
        <v>19</v>
      </c>
      <c r="L42" s="194"/>
      <c r="M42" s="15"/>
      <c r="P42" s="118"/>
    </row>
    <row r="43" spans="1:13" ht="13.5" thickBot="1">
      <c r="A43" s="18"/>
      <c r="B43" s="197" t="s">
        <v>4</v>
      </c>
      <c r="C43" s="198"/>
      <c r="D43" s="51"/>
      <c r="E43" s="49" t="s">
        <v>5</v>
      </c>
      <c r="F43" s="49" t="s">
        <v>6</v>
      </c>
      <c r="G43" s="49" t="s">
        <v>7</v>
      </c>
      <c r="H43" s="50"/>
      <c r="I43" s="177" t="s">
        <v>16</v>
      </c>
      <c r="J43" s="178"/>
      <c r="K43" s="195"/>
      <c r="L43" s="196"/>
      <c r="M43" s="15"/>
    </row>
    <row r="44" spans="1:13" ht="12.75">
      <c r="A44" s="18"/>
      <c r="B44" s="73"/>
      <c r="C44" s="74">
        <f>IF($B44,VLOOKUP($B44,Mano_de_Obra,2,FALSE),"")</f>
      </c>
      <c r="D44" s="75"/>
      <c r="E44" s="76"/>
      <c r="F44" s="77"/>
      <c r="G44" s="78"/>
      <c r="H44" s="79"/>
      <c r="I44" s="205"/>
      <c r="J44" s="206"/>
      <c r="K44" s="57"/>
      <c r="L44" s="58"/>
      <c r="M44" s="15"/>
    </row>
    <row r="45" spans="1:13" ht="12.75">
      <c r="A45" s="18"/>
      <c r="B45" s="80"/>
      <c r="C45" s="81">
        <f>IF($B45,VLOOKUP($B45,Mano_de_Obra,2,FALSE),"")</f>
      </c>
      <c r="D45" s="82"/>
      <c r="E45" s="83">
        <f>IF($B45,VLOOKUP($B45,Mano_de_Obra,3,FALSE),"")</f>
      </c>
      <c r="F45" s="84"/>
      <c r="G45" s="85"/>
      <c r="H45" s="86"/>
      <c r="I45" s="153"/>
      <c r="J45" s="154"/>
      <c r="K45" s="64"/>
      <c r="L45" s="65"/>
      <c r="M45" s="15"/>
    </row>
    <row r="46" spans="1:13" ht="12.75">
      <c r="A46" s="18"/>
      <c r="B46" s="80"/>
      <c r="C46" s="81"/>
      <c r="D46" s="82"/>
      <c r="E46" s="83">
        <f>IF($B46,VLOOKUP($B46,Mano_de_Obra,3,FALSE),"")</f>
      </c>
      <c r="F46" s="84"/>
      <c r="G46" s="85"/>
      <c r="H46" s="86"/>
      <c r="I46" s="153"/>
      <c r="J46" s="154"/>
      <c r="K46" s="64"/>
      <c r="L46" s="65"/>
      <c r="M46" s="15"/>
    </row>
    <row r="47" spans="1:13" ht="12.75">
      <c r="A47" s="18"/>
      <c r="B47" s="80"/>
      <c r="C47" s="81">
        <f>IF($B47,VLOOKUP($B47,Mano_de_Obra,2,FALSE),"")</f>
      </c>
      <c r="D47" s="82"/>
      <c r="E47" s="83">
        <f>IF($B47,VLOOKUP($B47,Mano_de_Obra,3,FALSE),"")</f>
      </c>
      <c r="F47" s="84"/>
      <c r="G47" s="85"/>
      <c r="H47" s="86"/>
      <c r="I47" s="153"/>
      <c r="J47" s="154"/>
      <c r="K47" s="64"/>
      <c r="L47" s="65"/>
      <c r="M47" s="15"/>
    </row>
    <row r="48" spans="1:13" ht="12.75">
      <c r="A48" s="18"/>
      <c r="B48" s="80"/>
      <c r="C48" s="101"/>
      <c r="D48" s="125"/>
      <c r="E48" s="130"/>
      <c r="F48" s="84"/>
      <c r="G48" s="85"/>
      <c r="H48" s="85"/>
      <c r="I48" s="179"/>
      <c r="J48" s="179"/>
      <c r="K48" s="121"/>
      <c r="L48" s="65"/>
      <c r="M48" s="15"/>
    </row>
    <row r="49" spans="1:13" ht="12.75">
      <c r="A49" s="18"/>
      <c r="B49" s="128"/>
      <c r="C49" s="127"/>
      <c r="D49" s="127"/>
      <c r="E49" s="102"/>
      <c r="F49" s="102"/>
      <c r="G49" s="131"/>
      <c r="H49" s="131"/>
      <c r="I49" s="159"/>
      <c r="J49" s="159"/>
      <c r="K49" s="121"/>
      <c r="L49" s="65">
        <f>IF(K49&gt;0,CONCATENATE("$/"&amp;$L$9),"")</f>
      </c>
      <c r="M49" s="15"/>
    </row>
    <row r="50" spans="1:13" ht="12.75">
      <c r="A50" s="18"/>
      <c r="B50" s="80"/>
      <c r="C50" s="101"/>
      <c r="D50" s="125"/>
      <c r="E50" s="102"/>
      <c r="F50" s="84"/>
      <c r="G50" s="62"/>
      <c r="H50" s="62"/>
      <c r="I50" s="179"/>
      <c r="J50" s="179"/>
      <c r="K50" s="121"/>
      <c r="L50" s="65"/>
      <c r="M50" s="15"/>
    </row>
    <row r="51" spans="1:13" ht="12.75" customHeight="1">
      <c r="A51" s="18"/>
      <c r="B51" s="80"/>
      <c r="C51" s="101"/>
      <c r="D51" s="125"/>
      <c r="E51" s="102"/>
      <c r="F51" s="84"/>
      <c r="G51" s="62"/>
      <c r="H51" s="62"/>
      <c r="I51" s="179"/>
      <c r="J51" s="179"/>
      <c r="K51" s="121"/>
      <c r="L51" s="65"/>
      <c r="M51" s="15"/>
    </row>
    <row r="52" spans="1:13" ht="12.75" customHeight="1">
      <c r="A52" s="18"/>
      <c r="B52" s="80"/>
      <c r="C52" s="101"/>
      <c r="D52" s="125"/>
      <c r="E52" s="102"/>
      <c r="F52" s="84"/>
      <c r="G52" s="62"/>
      <c r="H52" s="62"/>
      <c r="I52" s="179"/>
      <c r="J52" s="179"/>
      <c r="K52" s="121"/>
      <c r="L52" s="65"/>
      <c r="M52" s="15"/>
    </row>
    <row r="53" spans="1:13" ht="12.75" customHeight="1" thickBot="1">
      <c r="A53" s="18"/>
      <c r="B53" s="129"/>
      <c r="C53" s="101"/>
      <c r="D53" s="125"/>
      <c r="E53" s="132"/>
      <c r="F53" s="133"/>
      <c r="G53" s="134"/>
      <c r="H53" s="134"/>
      <c r="I53" s="212"/>
      <c r="J53" s="212"/>
      <c r="K53" s="121"/>
      <c r="L53" s="65"/>
      <c r="M53" s="15"/>
    </row>
    <row r="54" spans="1:13" ht="12.75">
      <c r="A54" s="18"/>
      <c r="B54" s="87"/>
      <c r="C54" s="88">
        <f>IF($B54,VLOOKUP($B54,Mano_de_Obra,2,FALSE),"")</f>
      </c>
      <c r="D54" s="89"/>
      <c r="E54" s="90">
        <f>IF($B54,VLOOKUP($B54,Mano_de_Obra,3,FALSE),"")</f>
      </c>
      <c r="F54" s="91"/>
      <c r="G54" s="92"/>
      <c r="H54" s="93"/>
      <c r="I54" s="208"/>
      <c r="J54" s="209"/>
      <c r="K54" s="66"/>
      <c r="L54" s="94"/>
      <c r="M54" s="15"/>
    </row>
    <row r="55" spans="1:13" ht="15" customHeight="1" thickBot="1">
      <c r="A55" s="18"/>
      <c r="B55" s="95" t="s">
        <v>20</v>
      </c>
      <c r="C55" s="96"/>
      <c r="D55" s="96"/>
      <c r="E55" s="97"/>
      <c r="F55" s="97"/>
      <c r="G55" s="98"/>
      <c r="H55" s="69"/>
      <c r="I55" s="180" t="s">
        <v>21</v>
      </c>
      <c r="J55" s="181"/>
      <c r="K55" s="99"/>
      <c r="L55" s="71">
        <f>IF(K55&gt;0,CONCATENATE("$/"&amp;$L$9),"")</f>
      </c>
      <c r="M55" s="15"/>
    </row>
    <row r="56" spans="1:13" ht="13.5" thickBot="1">
      <c r="A56" s="18"/>
      <c r="B56" s="122"/>
      <c r="C56" s="122"/>
      <c r="D56" s="122"/>
      <c r="E56" s="39"/>
      <c r="F56" s="39"/>
      <c r="G56" s="100"/>
      <c r="H56" s="100"/>
      <c r="I56" s="207"/>
      <c r="J56" s="207"/>
      <c r="K56" s="72"/>
      <c r="L56" s="126"/>
      <c r="M56" s="15"/>
    </row>
    <row r="57" spans="1:13" ht="18" customHeight="1">
      <c r="A57" s="18"/>
      <c r="B57" s="104" t="s">
        <v>22</v>
      </c>
      <c r="C57" s="105"/>
      <c r="D57" s="106" t="s">
        <v>27</v>
      </c>
      <c r="E57" s="25"/>
      <c r="F57" s="25"/>
      <c r="G57" s="107"/>
      <c r="H57" s="107"/>
      <c r="I57" s="25" t="s">
        <v>23</v>
      </c>
      <c r="J57" s="25"/>
      <c r="K57" s="108"/>
      <c r="L57" s="109">
        <f>IF(K57&gt;0,CONCATENATE("$/"&amp;$L$9),"")</f>
      </c>
      <c r="M57" s="15"/>
    </row>
    <row r="58" spans="1:13" ht="15" customHeight="1">
      <c r="A58" s="18"/>
      <c r="B58" s="184" t="s">
        <v>0</v>
      </c>
      <c r="C58" s="185"/>
      <c r="D58" s="188" t="s">
        <v>24</v>
      </c>
      <c r="E58" s="188"/>
      <c r="F58" s="190"/>
      <c r="G58" s="190"/>
      <c r="H58" s="182"/>
      <c r="I58" s="199"/>
      <c r="J58" s="201"/>
      <c r="K58" s="110"/>
      <c r="L58" s="203">
        <f>IF(K58&gt;0,CONCATENATE("$/"&amp;$L$9),"")</f>
      </c>
      <c r="M58" s="15"/>
    </row>
    <row r="59" spans="1:13" ht="13.5" thickBot="1">
      <c r="A59" s="18"/>
      <c r="B59" s="186"/>
      <c r="C59" s="187"/>
      <c r="D59" s="189"/>
      <c r="E59" s="189"/>
      <c r="F59" s="191"/>
      <c r="G59" s="191"/>
      <c r="H59" s="183"/>
      <c r="I59" s="200"/>
      <c r="J59" s="202"/>
      <c r="K59" s="111"/>
      <c r="L59" s="204"/>
      <c r="M59" s="15"/>
    </row>
    <row r="60" spans="1:13" ht="4.5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4"/>
    </row>
    <row r="61" spans="2:12" ht="12.7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 ht="12.7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6" ht="13.5" thickBot="1">
      <c r="B66" s="116" t="s">
        <v>25</v>
      </c>
    </row>
  </sheetData>
  <sheetProtection/>
  <mergeCells count="74">
    <mergeCell ref="B1:L1"/>
    <mergeCell ref="B8:L8"/>
    <mergeCell ref="I52:J52"/>
    <mergeCell ref="I53:J53"/>
    <mergeCell ref="K31:L32"/>
    <mergeCell ref="I13:J13"/>
    <mergeCell ref="I14:J14"/>
    <mergeCell ref="I15:J15"/>
    <mergeCell ref="I16:J16"/>
    <mergeCell ref="I17:J17"/>
    <mergeCell ref="K13:L14"/>
    <mergeCell ref="I22:J22"/>
    <mergeCell ref="I23:J23"/>
    <mergeCell ref="I24:J24"/>
    <mergeCell ref="I18:J18"/>
    <mergeCell ref="I19:J19"/>
    <mergeCell ref="I20:J20"/>
    <mergeCell ref="I21:J21"/>
    <mergeCell ref="I45:J45"/>
    <mergeCell ref="I51:J51"/>
    <mergeCell ref="I46:J46"/>
    <mergeCell ref="I50:J50"/>
    <mergeCell ref="I56:J56"/>
    <mergeCell ref="I55:J55"/>
    <mergeCell ref="I54:J54"/>
    <mergeCell ref="I48:J48"/>
    <mergeCell ref="I49:J49"/>
    <mergeCell ref="C17:D17"/>
    <mergeCell ref="C18:D18"/>
    <mergeCell ref="C20:D20"/>
    <mergeCell ref="I58:I59"/>
    <mergeCell ref="I33:J33"/>
    <mergeCell ref="I34:J34"/>
    <mergeCell ref="C22:D22"/>
    <mergeCell ref="C23:D23"/>
    <mergeCell ref="C24:D24"/>
    <mergeCell ref="I25:J25"/>
    <mergeCell ref="H58:H59"/>
    <mergeCell ref="B58:C59"/>
    <mergeCell ref="D58:E59"/>
    <mergeCell ref="F58:G59"/>
    <mergeCell ref="I32:J32"/>
    <mergeCell ref="K42:L43"/>
    <mergeCell ref="B43:C43"/>
    <mergeCell ref="J58:J59"/>
    <mergeCell ref="L58:L59"/>
    <mergeCell ref="I44:J44"/>
    <mergeCell ref="C25:D25"/>
    <mergeCell ref="I43:J43"/>
    <mergeCell ref="I36:J36"/>
    <mergeCell ref="I35:J35"/>
    <mergeCell ref="I37:J37"/>
    <mergeCell ref="I38:J38"/>
    <mergeCell ref="I40:J40"/>
    <mergeCell ref="B9:B11"/>
    <mergeCell ref="C28:D28"/>
    <mergeCell ref="B31:C31"/>
    <mergeCell ref="B32:C32"/>
    <mergeCell ref="C11:G11"/>
    <mergeCell ref="C27:D27"/>
    <mergeCell ref="C19:D19"/>
    <mergeCell ref="C15:D15"/>
    <mergeCell ref="C16:D16"/>
    <mergeCell ref="C21:D21"/>
    <mergeCell ref="B4:L4"/>
    <mergeCell ref="I47:J47"/>
    <mergeCell ref="B42:C42"/>
    <mergeCell ref="I26:J26"/>
    <mergeCell ref="I27:J27"/>
    <mergeCell ref="I28:J28"/>
    <mergeCell ref="I29:J29"/>
    <mergeCell ref="I31:J31"/>
    <mergeCell ref="I42:J42"/>
    <mergeCell ref="C26:D26"/>
  </mergeCells>
  <printOptions horizontalCentered="1"/>
  <pageMargins left="0.984251968503937" right="0.3937007874015748" top="0.984251968503937" bottom="0.3937007874015748" header="0" footer="0.3937007874015748"/>
  <pageSetup fitToHeight="2"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dvasek</dc:creator>
  <cp:keywords/>
  <dc:description/>
  <cp:lastModifiedBy>Luffi</cp:lastModifiedBy>
  <cp:lastPrinted>2017-12-06T13:47:47Z</cp:lastPrinted>
  <dcterms:created xsi:type="dcterms:W3CDTF">2005-01-10T16:17:14Z</dcterms:created>
  <dcterms:modified xsi:type="dcterms:W3CDTF">2017-12-06T14:52:20Z</dcterms:modified>
  <cp:category/>
  <cp:version/>
  <cp:contentType/>
  <cp:contentStatus/>
</cp:coreProperties>
</file>